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kartik (2)" sheetId="5" r:id="rId1"/>
  </sheets>
  <calcPr calcId="124519"/>
</workbook>
</file>

<file path=xl/calcChain.xml><?xml version="1.0" encoding="utf-8"?>
<calcChain xmlns="http://schemas.openxmlformats.org/spreadsheetml/2006/main">
  <c r="J76" i="5"/>
  <c r="J69"/>
  <c r="J70" s="1"/>
  <c r="I69"/>
  <c r="E52"/>
  <c r="E37"/>
  <c r="D37"/>
  <c r="I76"/>
  <c r="J64"/>
  <c r="I64"/>
  <c r="H64"/>
  <c r="H69" s="1"/>
  <c r="G64"/>
  <c r="G69" s="1"/>
  <c r="D52"/>
  <c r="C52"/>
  <c r="B52"/>
  <c r="B77" s="1"/>
  <c r="C37"/>
  <c r="B37"/>
  <c r="J28"/>
  <c r="J35" s="1"/>
  <c r="I28"/>
  <c r="I35" s="1"/>
  <c r="H28"/>
  <c r="H35" s="1"/>
  <c r="G28"/>
  <c r="G35" s="1"/>
  <c r="E77" l="1"/>
  <c r="C77"/>
  <c r="J77"/>
  <c r="D77"/>
  <c r="H70"/>
  <c r="H77" s="1"/>
  <c r="G70"/>
  <c r="G77" s="1"/>
  <c r="I70"/>
  <c r="I77" s="1"/>
</calcChain>
</file>

<file path=xl/sharedStrings.xml><?xml version="1.0" encoding="utf-8"?>
<sst xmlns="http://schemas.openxmlformats.org/spreadsheetml/2006/main" count="137" uniqueCount="118">
  <si>
    <t>ltnf]Qdf gu/kflnsf sfof{no</t>
  </si>
  <si>
    <t>z+s/k'/, ?kGb]xL</t>
  </si>
  <si>
    <t>cfo tkm{</t>
  </si>
  <si>
    <t>Joo tkm{</t>
  </si>
  <si>
    <t>ljj/0f</t>
  </si>
  <si>
    <t>rfn' vr{</t>
  </si>
  <si>
    <t>dfnkf]t -e'lds/_</t>
  </si>
  <si>
    <t>tna sd{rf/L</t>
  </si>
  <si>
    <t>k|fs[lts ;|f]t pkof]u s/</t>
  </si>
  <si>
    <t>dx+uL eQf</t>
  </si>
  <si>
    <t>xf6 jhf/ k;n s/</t>
  </si>
  <si>
    <t>cGo eQf</t>
  </si>
  <si>
    <t>3/ hUuf</t>
  </si>
  <si>
    <t>kf]zfs</t>
  </si>
  <si>
    <t>axfn s/ g=kf</t>
  </si>
  <si>
    <t>kfgL tyf ljh'nL</t>
  </si>
  <si>
    <t>Joj;fo s/</t>
  </si>
  <si>
    <t>;~rf/ dxz'n</t>
  </si>
  <si>
    <t>;jf/L ;fwg jflif{s ;jf/L s/</t>
  </si>
  <si>
    <t>3/ ef8f</t>
  </si>
  <si>
    <t>ljlQo ;+:yf s/</t>
  </si>
  <si>
    <t>cGo ef8f</t>
  </si>
  <si>
    <t>Joj;foLs lel8of] s/</t>
  </si>
  <si>
    <t>;jf/L Ogwg sd{rf/L</t>
  </si>
  <si>
    <t>;jf/L kflsª z'Ns</t>
  </si>
  <si>
    <t>dd{t tyf ;Def/</t>
  </si>
  <si>
    <t>cGo ;]jf ;'Ns</t>
  </si>
  <si>
    <t>ljdf lk|ldod</t>
  </si>
  <si>
    <t>gS;f kf; b:t'/</t>
  </si>
  <si>
    <t>sfof{no ;+rfng vr{</t>
  </si>
  <si>
    <t>l;kmfl/; tyf aS;f}gL b:t'/</t>
  </si>
  <si>
    <t>k':ts tyf ;fdflu|</t>
  </si>
  <si>
    <t>lzIff tyf :j:Yo ljsf; s/</t>
  </si>
  <si>
    <t>Ogwg cGo k|of]hg</t>
  </si>
  <si>
    <t>ljqmL cfo</t>
  </si>
  <si>
    <t>k/fdz{ tyf cGo ;]jf z'Ns</t>
  </si>
  <si>
    <t>k+lhsf</t>
  </si>
  <si>
    <t>cGo ;]jf z'Ns</t>
  </si>
  <si>
    <t>b08 hl/jfgf</t>
  </si>
  <si>
    <t>sfo{qmd vr{</t>
  </si>
  <si>
    <t>ef8f af6 cfo</t>
  </si>
  <si>
    <t>e|d0f vr{</t>
  </si>
  <si>
    <t>lj1fkg s/</t>
  </si>
  <si>
    <t>ljljw vr{</t>
  </si>
  <si>
    <t>;+rfng vr{ cfGtl/s &gt;f]t</t>
  </si>
  <si>
    <t>cGo cfo</t>
  </si>
  <si>
    <t xml:space="preserve">Pn lh l; l8 lk </t>
  </si>
  <si>
    <t>df5f kf]v/L</t>
  </si>
  <si>
    <t>gu/kflnsf cg'bfg rfn' vr{</t>
  </si>
  <si>
    <t>afXo &gt;f]t</t>
  </si>
  <si>
    <t>/fli6«o of]hgf cof]u</t>
  </si>
  <si>
    <t>lhlj;</t>
  </si>
  <si>
    <t>rfn' tkm{sf] hDdf</t>
  </si>
  <si>
    <t>cfGtl/s cfo</t>
  </si>
  <si>
    <t>k"Flhut vr{</t>
  </si>
  <si>
    <t>/lh:6]zg af6 cfo</t>
  </si>
  <si>
    <t>&gt;f]t pkof]uaf6 k|fKt af8kmf8</t>
  </si>
  <si>
    <t>kmlg{r/</t>
  </si>
  <si>
    <t>cGtl/s tkm{sf] hDdf</t>
  </si>
  <si>
    <t>;/sf/L cg'bfg</t>
  </si>
  <si>
    <t>/fli6«o of]hgf cfof]uaf6 k|fKt</t>
  </si>
  <si>
    <t>;a} hft hfltsf dlxnf</t>
  </si>
  <si>
    <t>;8s af]8{ g]kfn af6 k|fKt</t>
  </si>
  <si>
    <t>;a} hft hfltsf afnaflnsf</t>
  </si>
  <si>
    <t>:yflgo lgsfo ;zt{ rfn' cg'bfg</t>
  </si>
  <si>
    <t>:yflgo lgsfo ;zt{ k'lhut cg'bfg</t>
  </si>
  <si>
    <t>Pn lh l; l8 lk</t>
  </si>
  <si>
    <t>cg'bfg tkm{sf] hDdf</t>
  </si>
  <si>
    <t>ljljw sf]if vftf</t>
  </si>
  <si>
    <t>gu/kflnsf cg'bfg k'lhut</t>
  </si>
  <si>
    <t>k'lhut vr{ hDdf</t>
  </si>
  <si>
    <t>hDdf</t>
  </si>
  <si>
    <t>df}Hbft</t>
  </si>
  <si>
    <t>l;kmfl/; ug]{</t>
  </si>
  <si>
    <t>;b/ ug]{</t>
  </si>
  <si>
    <t>;fdflhs ;'/Iff cg'bfg</t>
  </si>
  <si>
    <t>;8s af]8{ g]kfn</t>
  </si>
  <si>
    <t>cGo k"jf{wf/ lgdf{0f</t>
  </si>
  <si>
    <t>;8s sfnf]kq] %)M%)</t>
  </si>
  <si>
    <t>sd{rf/L sNof0fsf]if</t>
  </si>
  <si>
    <t>dw]zL d':nLd tyf lk58fju{</t>
  </si>
  <si>
    <t>blntju{ pTyfg ljsf; sfo{qmd</t>
  </si>
  <si>
    <t>ckfË pTyfg ljsf; sfo{qmd</t>
  </si>
  <si>
    <t>h]i7 gful/s pTyfg ljsf; sfo{qmd</t>
  </si>
  <si>
    <t>o'jf pTyfg ljsf; sfo{qmd</t>
  </si>
  <si>
    <t xml:space="preserve">cflbjf;L hghftL pTyfg ljsf; </t>
  </si>
  <si>
    <t>;a} hfthftsf ljkGg ju{sf s[ifs ljsf;</t>
  </si>
  <si>
    <t>ljif]z sf]ifx?</t>
  </si>
  <si>
    <t>;+3 ;+:yf ;+u ;fem]bf/L</t>
  </si>
  <si>
    <t>;km\6jo/ lgdf{0f</t>
  </si>
  <si>
    <t>d]lzg/L</t>
  </si>
  <si>
    <t>;8s sfnf]kq] %)M%) k|a{wgfTds</t>
  </si>
  <si>
    <t>;jf/L ;fwg vl/b</t>
  </si>
  <si>
    <t>cfGtl/s sf]if k'lhut vr{ hDdf</t>
  </si>
  <si>
    <t>lhDj]jf/L u $ vftf</t>
  </si>
  <si>
    <t>bflvnf ug{ afsL s/</t>
  </si>
  <si>
    <t xml:space="preserve">a}s vftf a}s  </t>
  </si>
  <si>
    <t>cGo sf]ifx? u % (</t>
  </si>
  <si>
    <t>tof/ ug]{</t>
  </si>
  <si>
    <t>cf=j= )&amp;@.)&amp;#</t>
  </si>
  <si>
    <t>xfn ;Ddsf] cfo</t>
  </si>
  <si>
    <t>xfn ;Ddsf] vr{</t>
  </si>
  <si>
    <t>ljljw ljz]if sf]if</t>
  </si>
  <si>
    <t>o; cf=j=sf] cg'dflgt</t>
  </si>
  <si>
    <t>o; cf=j=sf] z+zf]lwt</t>
  </si>
  <si>
    <t>ut dlxgfsf] vr{</t>
  </si>
  <si>
    <t>ut dlxgfsf] cfDbfgL</t>
  </si>
  <si>
    <t>hu]8fsf]if af6 cg'bfg</t>
  </si>
  <si>
    <t>cGo lgsfzf</t>
  </si>
  <si>
    <t>;8s dd{t</t>
  </si>
  <si>
    <t>ljleGg ;8s u|fe]n $)))) sf b/n]</t>
  </si>
  <si>
    <t>s/lxof :jf:Yo rf}sL</t>
  </si>
  <si>
    <t>hu]8f sf]ifaf6 ;+rfng x'g] sfo{qmd</t>
  </si>
  <si>
    <t>ut dlxgf ;Ddsf] cfDbfgL</t>
  </si>
  <si>
    <t>w/f}6L hkmt</t>
  </si>
  <si>
    <t xml:space="preserve">sG6]Gh]G;L </t>
  </si>
  <si>
    <t>gub</t>
  </si>
  <si>
    <t>r}t d;fGt ;Ddsf] cfDbfgL / vr{sf] ljj/0f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</si>
</sst>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8"/>
      <name val="Preeti"/>
    </font>
    <font>
      <sz val="11"/>
      <color theme="1"/>
      <name val="FONTASY_ HIMALI_ TT"/>
      <family val="5"/>
    </font>
    <font>
      <b/>
      <sz val="14"/>
      <name val="Preeti"/>
    </font>
    <font>
      <sz val="14"/>
      <name val="Preeti"/>
    </font>
    <font>
      <b/>
      <sz val="12"/>
      <name val="Preeti"/>
    </font>
    <font>
      <b/>
      <sz val="10"/>
      <color theme="1"/>
      <name val="FONTASY_ HIMALI_ TT"/>
      <family val="5"/>
    </font>
    <font>
      <sz val="12"/>
      <color theme="1"/>
      <name val="FONTASY_ HIMALI_ TT"/>
      <family val="5"/>
    </font>
    <font>
      <b/>
      <sz val="13"/>
      <name val="Preeti"/>
    </font>
    <font>
      <sz val="13"/>
      <name val="Preeti"/>
    </font>
    <font>
      <sz val="13"/>
      <name val="Arial"/>
      <family val="2"/>
    </font>
    <font>
      <sz val="9"/>
      <name val="Fontasy Himali"/>
      <family val="5"/>
    </font>
    <font>
      <sz val="9"/>
      <color theme="1"/>
      <name val="FONTASY_ HIMALI_ TT"/>
      <family val="5"/>
    </font>
    <font>
      <b/>
      <sz val="9"/>
      <name val="Fontasy Himali"/>
      <family val="5"/>
    </font>
    <font>
      <b/>
      <sz val="9"/>
      <color theme="1"/>
      <name val="FONTASY_ HIMALI_ TT"/>
      <family val="5"/>
    </font>
    <font>
      <b/>
      <u/>
      <sz val="13"/>
      <name val="Preeti"/>
    </font>
    <font>
      <sz val="12"/>
      <name val="Preet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2" fontId="7" fillId="0" borderId="0" xfId="0" applyNumberFormat="1" applyFont="1" applyAlignment="1">
      <alignment horizontal="left"/>
    </xf>
    <xf numFmtId="0" fontId="8" fillId="0" borderId="2" xfId="0" applyFont="1" applyBorder="1"/>
    <xf numFmtId="0" fontId="9" fillId="0" borderId="2" xfId="0" applyFont="1" applyBorder="1"/>
    <xf numFmtId="0" fontId="10" fillId="0" borderId="2" xfId="0" applyFont="1" applyBorder="1"/>
    <xf numFmtId="0" fontId="8" fillId="0" borderId="4" xfId="0" applyFont="1" applyBorder="1" applyAlignment="1">
      <alignment horizontal="right"/>
    </xf>
    <xf numFmtId="2" fontId="11" fillId="0" borderId="1" xfId="0" applyNumberFormat="1" applyFont="1" applyBorder="1"/>
    <xf numFmtId="2" fontId="12" fillId="0" borderId="1" xfId="0" applyNumberFormat="1" applyFont="1" applyBorder="1"/>
    <xf numFmtId="2" fontId="11" fillId="0" borderId="1" xfId="0" applyNumberFormat="1" applyFont="1" applyFill="1" applyBorder="1"/>
    <xf numFmtId="2" fontId="13" fillId="0" borderId="1" xfId="0" applyNumberFormat="1" applyFont="1" applyBorder="1"/>
    <xf numFmtId="2" fontId="13" fillId="0" borderId="5" xfId="0" applyNumberFormat="1" applyFont="1" applyBorder="1"/>
    <xf numFmtId="0" fontId="11" fillId="0" borderId="1" xfId="0" applyFont="1" applyBorder="1"/>
    <xf numFmtId="0" fontId="11" fillId="0" borderId="3" xfId="0" applyFont="1" applyBorder="1"/>
    <xf numFmtId="2" fontId="12" fillId="0" borderId="3" xfId="0" applyNumberFormat="1" applyFont="1" applyBorder="1"/>
    <xf numFmtId="2" fontId="13" fillId="0" borderId="3" xfId="0" applyNumberFormat="1" applyFont="1" applyFill="1" applyBorder="1"/>
    <xf numFmtId="2" fontId="12" fillId="0" borderId="3" xfId="0" applyNumberFormat="1" applyFont="1" applyFill="1" applyBorder="1"/>
    <xf numFmtId="2" fontId="13" fillId="0" borderId="3" xfId="0" applyNumberFormat="1" applyFont="1" applyBorder="1"/>
    <xf numFmtId="2" fontId="14" fillId="0" borderId="3" xfId="0" applyNumberFormat="1" applyFont="1" applyBorder="1"/>
    <xf numFmtId="2" fontId="13" fillId="0" borderId="6" xfId="0" applyNumberFormat="1" applyFont="1" applyBorder="1"/>
    <xf numFmtId="2" fontId="11" fillId="0" borderId="3" xfId="0" applyNumberFormat="1" applyFont="1" applyBorder="1"/>
    <xf numFmtId="2" fontId="12" fillId="0" borderId="1" xfId="0" applyNumberFormat="1" applyFont="1" applyFill="1" applyBorder="1"/>
    <xf numFmtId="2" fontId="11" fillId="0" borderId="5" xfId="0" applyNumberFormat="1" applyFont="1" applyFill="1" applyBorder="1"/>
    <xf numFmtId="2" fontId="12" fillId="0" borderId="5" xfId="0" applyNumberFormat="1" applyFont="1" applyBorder="1"/>
    <xf numFmtId="0" fontId="8" fillId="0" borderId="1" xfId="0" applyFont="1" applyBorder="1"/>
    <xf numFmtId="0" fontId="9" fillId="0" borderId="1" xfId="0" applyFont="1" applyBorder="1"/>
    <xf numFmtId="2" fontId="13" fillId="0" borderId="1" xfId="0" applyNumberFormat="1" applyFont="1" applyFill="1" applyBorder="1"/>
    <xf numFmtId="2" fontId="14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8" fillId="0" borderId="1" xfId="0" applyFont="1" applyBorder="1" applyAlignment="1">
      <alignment horizontal="center"/>
    </xf>
    <xf numFmtId="2" fontId="12" fillId="0" borderId="0" xfId="0" applyNumberFormat="1" applyFont="1"/>
    <xf numFmtId="0" fontId="8" fillId="0" borderId="0" xfId="0" applyFont="1" applyBorder="1"/>
    <xf numFmtId="2" fontId="13" fillId="0" borderId="0" xfId="0" applyNumberFormat="1" applyFont="1" applyBorder="1"/>
    <xf numFmtId="0" fontId="9" fillId="0" borderId="0" xfId="0" applyFont="1" applyBorder="1"/>
    <xf numFmtId="2" fontId="11" fillId="0" borderId="0" xfId="0" applyNumberFormat="1" applyFont="1" applyFill="1" applyBorder="1"/>
    <xf numFmtId="2" fontId="12" fillId="0" borderId="0" xfId="0" applyNumberFormat="1" applyFont="1" applyBorder="1"/>
    <xf numFmtId="0" fontId="8" fillId="0" borderId="4" xfId="0" applyFont="1" applyBorder="1"/>
    <xf numFmtId="0" fontId="9" fillId="0" borderId="5" xfId="0" applyFont="1" applyBorder="1"/>
    <xf numFmtId="2" fontId="12" fillId="0" borderId="6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topLeftCell="A67" workbookViewId="0">
      <selection activeCell="C48" sqref="C48"/>
    </sheetView>
  </sheetViews>
  <sheetFormatPr defaultRowHeight="17.25"/>
  <cols>
    <col min="1" max="1" width="27.85546875" style="1" customWidth="1"/>
    <col min="2" max="2" width="15.5703125" style="1" customWidth="1"/>
    <col min="3" max="3" width="17" style="1" customWidth="1"/>
    <col min="4" max="4" width="15" style="1" customWidth="1"/>
    <col min="5" max="5" width="16.28515625" style="1" customWidth="1"/>
    <col min="6" max="6" width="31.140625" style="1" customWidth="1"/>
    <col min="7" max="7" width="15.5703125" style="1" customWidth="1"/>
    <col min="8" max="8" width="16.140625" style="1" customWidth="1"/>
    <col min="9" max="9" width="15" style="1" customWidth="1"/>
    <col min="10" max="10" width="18" style="1" customWidth="1"/>
    <col min="11" max="11" width="19.140625" style="1" customWidth="1"/>
    <col min="12" max="12" width="9.140625" style="1"/>
    <col min="13" max="13" width="12.28515625" style="1" bestFit="1" customWidth="1"/>
    <col min="14" max="16384" width="9.140625" style="1"/>
  </cols>
  <sheetData>
    <row r="1" spans="1:10" ht="23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9.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9.5">
      <c r="A3" s="48" t="s">
        <v>117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8" thickBot="1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8.75" thickTop="1">
      <c r="A5" s="50" t="s">
        <v>2</v>
      </c>
      <c r="B5" s="51"/>
      <c r="C5" s="51"/>
      <c r="D5" s="51"/>
      <c r="E5" s="51"/>
      <c r="F5" s="51" t="s">
        <v>3</v>
      </c>
      <c r="G5" s="51"/>
      <c r="H5" s="51"/>
      <c r="I5" s="51"/>
      <c r="J5" s="52"/>
    </row>
    <row r="6" spans="1:10">
      <c r="A6" s="53" t="s">
        <v>4</v>
      </c>
      <c r="B6" s="55" t="s">
        <v>103</v>
      </c>
      <c r="C6" s="55" t="s">
        <v>104</v>
      </c>
      <c r="D6" s="56" t="s">
        <v>113</v>
      </c>
      <c r="E6" s="54" t="s">
        <v>100</v>
      </c>
      <c r="F6" s="54" t="s">
        <v>4</v>
      </c>
      <c r="G6" s="55" t="s">
        <v>103</v>
      </c>
      <c r="H6" s="55" t="s">
        <v>104</v>
      </c>
      <c r="I6" s="56" t="s">
        <v>105</v>
      </c>
      <c r="J6" s="47" t="s">
        <v>101</v>
      </c>
    </row>
    <row r="7" spans="1:10">
      <c r="A7" s="53"/>
      <c r="B7" s="55"/>
      <c r="C7" s="55"/>
      <c r="D7" s="56"/>
      <c r="E7" s="54"/>
      <c r="F7" s="54"/>
      <c r="G7" s="55"/>
      <c r="H7" s="55"/>
      <c r="I7" s="56"/>
      <c r="J7" s="47"/>
    </row>
    <row r="8" spans="1:10" ht="18">
      <c r="A8" s="7" t="s">
        <v>94</v>
      </c>
      <c r="B8" s="11"/>
      <c r="C8" s="11"/>
      <c r="D8" s="12">
        <v>32019308.690000001</v>
      </c>
      <c r="E8" s="12">
        <v>32019308.690000001</v>
      </c>
      <c r="F8" s="33" t="s">
        <v>5</v>
      </c>
      <c r="G8" s="16"/>
      <c r="H8" s="16"/>
      <c r="I8" s="16"/>
      <c r="J8" s="17"/>
    </row>
    <row r="9" spans="1:10" ht="18">
      <c r="A9" s="7" t="s">
        <v>87</v>
      </c>
      <c r="B9" s="11"/>
      <c r="C9" s="11"/>
      <c r="D9" s="12">
        <v>1984528</v>
      </c>
      <c r="E9" s="12">
        <v>1984528</v>
      </c>
      <c r="F9" s="29" t="s">
        <v>7</v>
      </c>
      <c r="G9" s="13">
        <v>9100000</v>
      </c>
      <c r="H9" s="13">
        <v>9100000</v>
      </c>
      <c r="I9" s="12">
        <v>4563132</v>
      </c>
      <c r="J9" s="18">
        <v>5167580</v>
      </c>
    </row>
    <row r="10" spans="1:10" ht="18">
      <c r="A10" s="8" t="s">
        <v>6</v>
      </c>
      <c r="B10" s="13">
        <v>4000000</v>
      </c>
      <c r="C10" s="13">
        <v>4000000</v>
      </c>
      <c r="D10" s="12">
        <v>3105670</v>
      </c>
      <c r="E10" s="12">
        <v>3658919</v>
      </c>
      <c r="F10" s="29" t="s">
        <v>9</v>
      </c>
      <c r="G10" s="13">
        <v>400000</v>
      </c>
      <c r="H10" s="13">
        <v>400000</v>
      </c>
      <c r="I10" s="12">
        <v>231580</v>
      </c>
      <c r="J10" s="18">
        <v>263870</v>
      </c>
    </row>
    <row r="11" spans="1:10" ht="18">
      <c r="A11" s="8" t="s">
        <v>8</v>
      </c>
      <c r="B11" s="13">
        <v>10000000</v>
      </c>
      <c r="C11" s="13">
        <v>10000000</v>
      </c>
      <c r="D11" s="12">
        <v>3036400</v>
      </c>
      <c r="E11" s="12">
        <v>4094475</v>
      </c>
      <c r="F11" s="29" t="s">
        <v>11</v>
      </c>
      <c r="G11" s="13">
        <v>3150000</v>
      </c>
      <c r="H11" s="13">
        <v>3150000</v>
      </c>
      <c r="I11" s="12">
        <v>2721298</v>
      </c>
      <c r="J11" s="18">
        <v>3032279</v>
      </c>
    </row>
    <row r="12" spans="1:10" ht="18">
      <c r="A12" s="8" t="s">
        <v>10</v>
      </c>
      <c r="B12" s="13">
        <v>2200000</v>
      </c>
      <c r="C12" s="13">
        <v>1775000</v>
      </c>
      <c r="D12" s="12">
        <v>1580000</v>
      </c>
      <c r="E12" s="12">
        <v>1770000</v>
      </c>
      <c r="F12" s="29" t="s">
        <v>13</v>
      </c>
      <c r="G12" s="13">
        <v>250000</v>
      </c>
      <c r="H12" s="13">
        <v>250000</v>
      </c>
      <c r="I12" s="12">
        <v>0</v>
      </c>
      <c r="J12" s="18">
        <v>240000</v>
      </c>
    </row>
    <row r="13" spans="1:10" ht="18">
      <c r="A13" s="8" t="s">
        <v>12</v>
      </c>
      <c r="B13" s="13">
        <v>1500000</v>
      </c>
      <c r="C13" s="13">
        <v>1500000</v>
      </c>
      <c r="D13" s="12">
        <v>784675</v>
      </c>
      <c r="E13" s="12">
        <v>1000985</v>
      </c>
      <c r="F13" s="29" t="s">
        <v>15</v>
      </c>
      <c r="G13" s="13">
        <v>134000</v>
      </c>
      <c r="H13" s="13">
        <v>134000</v>
      </c>
      <c r="I13" s="12">
        <v>39342</v>
      </c>
      <c r="J13" s="18">
        <v>91671</v>
      </c>
    </row>
    <row r="14" spans="1:10" ht="18">
      <c r="A14" s="8" t="s">
        <v>14</v>
      </c>
      <c r="B14" s="13">
        <v>50000</v>
      </c>
      <c r="C14" s="13">
        <v>50000</v>
      </c>
      <c r="D14" s="12">
        <v>169103</v>
      </c>
      <c r="E14" s="12">
        <v>209339</v>
      </c>
      <c r="F14" s="29" t="s">
        <v>17</v>
      </c>
      <c r="G14" s="13">
        <v>150000</v>
      </c>
      <c r="H14" s="13">
        <v>150000</v>
      </c>
      <c r="I14" s="12">
        <v>12001</v>
      </c>
      <c r="J14" s="18">
        <v>22412</v>
      </c>
    </row>
    <row r="15" spans="1:10" ht="18">
      <c r="A15" s="8" t="s">
        <v>16</v>
      </c>
      <c r="B15" s="13">
        <v>2200000</v>
      </c>
      <c r="C15" s="13">
        <v>1200000</v>
      </c>
      <c r="D15" s="12">
        <v>1104130</v>
      </c>
      <c r="E15" s="12">
        <v>1168440</v>
      </c>
      <c r="F15" s="29" t="s">
        <v>19</v>
      </c>
      <c r="G15" s="13">
        <v>600000</v>
      </c>
      <c r="H15" s="13">
        <v>600000</v>
      </c>
      <c r="I15" s="12">
        <v>153000</v>
      </c>
      <c r="J15" s="18">
        <v>229000</v>
      </c>
    </row>
    <row r="16" spans="1:10" ht="18">
      <c r="A16" s="8" t="s">
        <v>18</v>
      </c>
      <c r="B16" s="13">
        <v>350000</v>
      </c>
      <c r="C16" s="13">
        <v>50000</v>
      </c>
      <c r="D16" s="12">
        <v>89070</v>
      </c>
      <c r="E16" s="12">
        <v>100850</v>
      </c>
      <c r="F16" s="29" t="s">
        <v>21</v>
      </c>
      <c r="G16" s="13">
        <v>256000</v>
      </c>
      <c r="H16" s="13">
        <v>256000</v>
      </c>
      <c r="I16" s="12">
        <v>0</v>
      </c>
      <c r="J16" s="18">
        <v>0</v>
      </c>
    </row>
    <row r="17" spans="1:10" ht="18">
      <c r="A17" s="8" t="s">
        <v>20</v>
      </c>
      <c r="B17" s="13">
        <v>583000</v>
      </c>
      <c r="C17" s="13">
        <v>83000</v>
      </c>
      <c r="D17" s="12"/>
      <c r="E17" s="12"/>
      <c r="F17" s="29" t="s">
        <v>23</v>
      </c>
      <c r="G17" s="13">
        <v>700000</v>
      </c>
      <c r="H17" s="13">
        <v>700000</v>
      </c>
      <c r="I17" s="12">
        <v>11141</v>
      </c>
      <c r="J17" s="18">
        <v>12618</v>
      </c>
    </row>
    <row r="18" spans="1:10" ht="18">
      <c r="A18" s="8" t="s">
        <v>22</v>
      </c>
      <c r="B18" s="13">
        <v>2750</v>
      </c>
      <c r="C18" s="13">
        <v>2750</v>
      </c>
      <c r="D18" s="12">
        <v>44100</v>
      </c>
      <c r="E18" s="12">
        <v>44100</v>
      </c>
      <c r="F18" s="29" t="s">
        <v>25</v>
      </c>
      <c r="G18" s="13">
        <v>100000</v>
      </c>
      <c r="H18" s="13">
        <v>100000</v>
      </c>
      <c r="I18" s="12">
        <v>22340</v>
      </c>
      <c r="J18" s="18">
        <v>23650</v>
      </c>
    </row>
    <row r="19" spans="1:10" ht="18">
      <c r="A19" s="8" t="s">
        <v>24</v>
      </c>
      <c r="B19" s="13"/>
      <c r="C19" s="13"/>
      <c r="D19" s="12"/>
      <c r="E19" s="12"/>
      <c r="F19" s="29" t="s">
        <v>27</v>
      </c>
      <c r="G19" s="13">
        <v>200000</v>
      </c>
      <c r="H19" s="13">
        <v>200000</v>
      </c>
      <c r="I19" s="12">
        <v>20000</v>
      </c>
      <c r="J19" s="18">
        <v>25000</v>
      </c>
    </row>
    <row r="20" spans="1:10" ht="18">
      <c r="A20" s="8" t="s">
        <v>26</v>
      </c>
      <c r="B20" s="13">
        <v>4250000</v>
      </c>
      <c r="C20" s="13">
        <v>50000</v>
      </c>
      <c r="D20" s="12">
        <v>3410</v>
      </c>
      <c r="E20" s="12">
        <v>3410</v>
      </c>
      <c r="F20" s="29" t="s">
        <v>29</v>
      </c>
      <c r="G20" s="13">
        <v>1000000</v>
      </c>
      <c r="H20" s="13">
        <v>1000000</v>
      </c>
      <c r="I20" s="12">
        <v>517769</v>
      </c>
      <c r="J20" s="18">
        <v>656498</v>
      </c>
    </row>
    <row r="21" spans="1:10" ht="18">
      <c r="A21" s="8" t="s">
        <v>28</v>
      </c>
      <c r="B21" s="13">
        <v>10000000</v>
      </c>
      <c r="C21" s="13">
        <v>10000000</v>
      </c>
      <c r="D21" s="12">
        <v>8049374</v>
      </c>
      <c r="E21" s="12">
        <v>10895137</v>
      </c>
      <c r="F21" s="29" t="s">
        <v>31</v>
      </c>
      <c r="G21" s="13">
        <v>50000</v>
      </c>
      <c r="H21" s="13">
        <v>50000</v>
      </c>
      <c r="I21" s="12">
        <v>1050</v>
      </c>
      <c r="J21" s="18">
        <v>1650</v>
      </c>
    </row>
    <row r="22" spans="1:10" ht="18">
      <c r="A22" s="8" t="s">
        <v>30</v>
      </c>
      <c r="B22" s="13">
        <v>9000000</v>
      </c>
      <c r="C22" s="13">
        <v>9000000</v>
      </c>
      <c r="D22" s="12">
        <v>4698597.0599999996</v>
      </c>
      <c r="E22" s="12">
        <v>5376969.0599999996</v>
      </c>
      <c r="F22" s="29" t="s">
        <v>33</v>
      </c>
      <c r="G22" s="13">
        <v>150000</v>
      </c>
      <c r="H22" s="13">
        <v>150000</v>
      </c>
      <c r="I22" s="12">
        <v>2200</v>
      </c>
      <c r="J22" s="18">
        <v>2200</v>
      </c>
    </row>
    <row r="23" spans="1:10" ht="18">
      <c r="A23" s="8" t="s">
        <v>32</v>
      </c>
      <c r="B23" s="13">
        <v>12500000</v>
      </c>
      <c r="C23" s="13">
        <v>12500000</v>
      </c>
      <c r="D23" s="12">
        <v>19112941</v>
      </c>
      <c r="E23" s="12">
        <v>23161952</v>
      </c>
      <c r="F23" s="29" t="s">
        <v>35</v>
      </c>
      <c r="G23" s="13">
        <v>60000</v>
      </c>
      <c r="H23" s="13">
        <v>60000</v>
      </c>
      <c r="I23" s="12">
        <v>20000</v>
      </c>
      <c r="J23" s="18">
        <v>20000</v>
      </c>
    </row>
    <row r="24" spans="1:10" ht="18">
      <c r="A24" s="8" t="s">
        <v>34</v>
      </c>
      <c r="B24" s="13">
        <v>570000</v>
      </c>
      <c r="C24" s="13">
        <v>570000</v>
      </c>
      <c r="D24" s="12"/>
      <c r="E24" s="12"/>
      <c r="F24" s="29" t="s">
        <v>37</v>
      </c>
      <c r="G24" s="13">
        <v>1000000</v>
      </c>
      <c r="H24" s="13">
        <v>1000000</v>
      </c>
      <c r="I24" s="12">
        <v>255899</v>
      </c>
      <c r="J24" s="18">
        <v>286688</v>
      </c>
    </row>
    <row r="25" spans="1:10" ht="18">
      <c r="A25" s="8" t="s">
        <v>36</v>
      </c>
      <c r="B25" s="13">
        <v>270000</v>
      </c>
      <c r="C25" s="13">
        <v>270000</v>
      </c>
      <c r="D25" s="12">
        <v>71110</v>
      </c>
      <c r="E25" s="12">
        <v>94460</v>
      </c>
      <c r="F25" s="29" t="s">
        <v>39</v>
      </c>
      <c r="G25" s="13">
        <v>400000</v>
      </c>
      <c r="H25" s="13">
        <v>400000</v>
      </c>
      <c r="I25" s="12">
        <v>0</v>
      </c>
      <c r="J25" s="18">
        <v>0</v>
      </c>
    </row>
    <row r="26" spans="1:10" ht="18">
      <c r="A26" s="8" t="s">
        <v>38</v>
      </c>
      <c r="B26" s="13">
        <v>1500</v>
      </c>
      <c r="C26" s="13">
        <v>1500</v>
      </c>
      <c r="D26" s="12">
        <v>1800</v>
      </c>
      <c r="E26" s="12">
        <v>2700</v>
      </c>
      <c r="F26" s="29" t="s">
        <v>41</v>
      </c>
      <c r="G26" s="13">
        <v>200000</v>
      </c>
      <c r="H26" s="13">
        <v>200000</v>
      </c>
      <c r="I26" s="12">
        <v>105170</v>
      </c>
      <c r="J26" s="18">
        <v>117920</v>
      </c>
    </row>
    <row r="27" spans="1:10" ht="18">
      <c r="A27" s="8" t="s">
        <v>40</v>
      </c>
      <c r="B27" s="13">
        <v>200000</v>
      </c>
      <c r="C27" s="13">
        <v>100000</v>
      </c>
      <c r="D27" s="12"/>
      <c r="E27" s="12"/>
      <c r="F27" s="29" t="s">
        <v>43</v>
      </c>
      <c r="G27" s="13">
        <v>1200000</v>
      </c>
      <c r="H27" s="13">
        <v>1200000</v>
      </c>
      <c r="I27" s="12">
        <v>271509</v>
      </c>
      <c r="J27" s="18">
        <v>351492</v>
      </c>
    </row>
    <row r="28" spans="1:10" ht="18">
      <c r="A28" s="8" t="s">
        <v>42</v>
      </c>
      <c r="B28" s="13">
        <v>30000</v>
      </c>
      <c r="C28" s="13">
        <v>30000</v>
      </c>
      <c r="D28" s="12"/>
      <c r="E28" s="12"/>
      <c r="F28" s="28" t="s">
        <v>44</v>
      </c>
      <c r="G28" s="30">
        <f>SUM(G9:G27)</f>
        <v>19100000</v>
      </c>
      <c r="H28" s="30">
        <f>SUM(H9:H27)</f>
        <v>19100000</v>
      </c>
      <c r="I28" s="30">
        <f>SUM(I9:I27)</f>
        <v>8947431</v>
      </c>
      <c r="J28" s="19">
        <f>SUM(J9:J27)</f>
        <v>10544528</v>
      </c>
    </row>
    <row r="29" spans="1:10" ht="18">
      <c r="A29" s="8" t="s">
        <v>114</v>
      </c>
      <c r="B29" s="13"/>
      <c r="C29" s="13"/>
      <c r="D29" s="12"/>
      <c r="E29" s="12">
        <v>340000</v>
      </c>
      <c r="F29" s="29" t="s">
        <v>46</v>
      </c>
      <c r="G29" s="13">
        <v>3200000</v>
      </c>
      <c r="H29" s="13">
        <v>2082000</v>
      </c>
      <c r="I29" s="12">
        <v>976000</v>
      </c>
      <c r="J29" s="18">
        <v>1251000</v>
      </c>
    </row>
    <row r="30" spans="1:10" ht="18">
      <c r="A30" s="8" t="s">
        <v>45</v>
      </c>
      <c r="B30" s="13">
        <v>1270000</v>
      </c>
      <c r="C30" s="13">
        <v>1270000</v>
      </c>
      <c r="D30" s="12">
        <v>658439</v>
      </c>
      <c r="E30" s="12">
        <v>1260447.72</v>
      </c>
      <c r="F30" s="29" t="s">
        <v>48</v>
      </c>
      <c r="G30" s="13">
        <v>6000000</v>
      </c>
      <c r="H30" s="11">
        <v>5334000</v>
      </c>
      <c r="I30" s="25">
        <v>2962435</v>
      </c>
      <c r="J30" s="20">
        <v>3015635</v>
      </c>
    </row>
    <row r="31" spans="1:10" ht="18">
      <c r="A31" s="8" t="s">
        <v>47</v>
      </c>
      <c r="B31" s="13">
        <v>14000</v>
      </c>
      <c r="C31" s="13"/>
      <c r="D31" s="12"/>
      <c r="E31" s="12"/>
      <c r="F31" s="29" t="s">
        <v>50</v>
      </c>
      <c r="G31" s="13">
        <v>0</v>
      </c>
      <c r="H31" s="11">
        <v>99600</v>
      </c>
      <c r="I31" s="25">
        <v>99200</v>
      </c>
      <c r="J31" s="20">
        <v>99200</v>
      </c>
    </row>
    <row r="32" spans="1:10" ht="18">
      <c r="A32" s="8" t="s">
        <v>49</v>
      </c>
      <c r="B32" s="13">
        <v>250000</v>
      </c>
      <c r="C32" s="13"/>
      <c r="D32" s="12"/>
      <c r="E32" s="12"/>
      <c r="F32" s="29" t="s">
        <v>75</v>
      </c>
      <c r="G32" s="13">
        <v>0</v>
      </c>
      <c r="H32" s="13">
        <v>52853040</v>
      </c>
      <c r="I32" s="25">
        <v>38663200</v>
      </c>
      <c r="J32" s="20">
        <v>38663200</v>
      </c>
    </row>
    <row r="33" spans="1:10" ht="18">
      <c r="A33" s="8" t="s">
        <v>51</v>
      </c>
      <c r="B33" s="13"/>
      <c r="C33" s="13"/>
      <c r="D33" s="12"/>
      <c r="E33" s="12"/>
      <c r="F33" s="29" t="s">
        <v>76</v>
      </c>
      <c r="G33" s="13">
        <v>2000000</v>
      </c>
      <c r="H33" s="13">
        <v>1800000</v>
      </c>
      <c r="I33" s="12">
        <v>0</v>
      </c>
      <c r="J33" s="18"/>
    </row>
    <row r="34" spans="1:10" ht="18">
      <c r="A34" s="8" t="s">
        <v>53</v>
      </c>
      <c r="B34" s="13"/>
      <c r="C34" s="13"/>
      <c r="D34" s="13"/>
      <c r="E34" s="13"/>
      <c r="F34" s="29" t="s">
        <v>79</v>
      </c>
      <c r="G34" s="13">
        <v>500000</v>
      </c>
      <c r="H34" s="13">
        <v>400000</v>
      </c>
      <c r="I34" s="12">
        <v>0</v>
      </c>
      <c r="J34" s="18"/>
    </row>
    <row r="35" spans="1:10" ht="18">
      <c r="A35" s="8" t="s">
        <v>55</v>
      </c>
      <c r="B35" s="11">
        <v>2500000</v>
      </c>
      <c r="C35" s="11">
        <v>11300000</v>
      </c>
      <c r="D35" s="12">
        <v>14062683</v>
      </c>
      <c r="E35" s="12">
        <v>16917188</v>
      </c>
      <c r="F35" s="32" t="s">
        <v>52</v>
      </c>
      <c r="G35" s="14">
        <f>G28+G29+G30+G33</f>
        <v>30300000</v>
      </c>
      <c r="H35" s="14">
        <f>SUM(H28:H34)</f>
        <v>81668640</v>
      </c>
      <c r="I35" s="14">
        <f>SUM(I28:I34)</f>
        <v>51648266</v>
      </c>
      <c r="J35" s="21">
        <f>SUM(J28:J34)</f>
        <v>53573563</v>
      </c>
    </row>
    <row r="36" spans="1:10" ht="18">
      <c r="A36" s="8" t="s">
        <v>56</v>
      </c>
      <c r="B36" s="11">
        <v>15000000</v>
      </c>
      <c r="C36" s="11">
        <v>12989000</v>
      </c>
      <c r="D36" s="12">
        <v>3977000</v>
      </c>
      <c r="E36" s="12">
        <v>3977000</v>
      </c>
      <c r="F36" s="34" t="s">
        <v>54</v>
      </c>
      <c r="G36" s="11"/>
      <c r="H36" s="11"/>
      <c r="I36" s="12"/>
      <c r="J36" s="18"/>
    </row>
    <row r="37" spans="1:10" ht="18.75" thickBot="1">
      <c r="A37" s="42" t="s">
        <v>58</v>
      </c>
      <c r="B37" s="15">
        <f>SUM(B10:B36)</f>
        <v>76741250</v>
      </c>
      <c r="C37" s="15">
        <f>SUM(C10:C36)</f>
        <v>76741250</v>
      </c>
      <c r="D37" s="15">
        <f>SUM(D8:D36)</f>
        <v>94552338.75</v>
      </c>
      <c r="E37" s="15">
        <f>SUM(E8:E36)</f>
        <v>108080208.47</v>
      </c>
      <c r="F37" s="43" t="s">
        <v>76</v>
      </c>
      <c r="G37" s="26">
        <v>3000000</v>
      </c>
      <c r="H37" s="26">
        <v>3000000</v>
      </c>
      <c r="I37" s="27">
        <v>0</v>
      </c>
      <c r="J37" s="44">
        <v>0</v>
      </c>
    </row>
    <row r="38" spans="1:10" ht="18.75" thickTop="1">
      <c r="A38" s="37"/>
      <c r="B38" s="38"/>
      <c r="C38" s="38"/>
      <c r="D38" s="38"/>
      <c r="E38" s="38"/>
      <c r="F38" s="39"/>
      <c r="G38" s="40"/>
      <c r="H38" s="40"/>
      <c r="I38" s="41"/>
      <c r="J38" s="41"/>
    </row>
    <row r="39" spans="1:10" ht="18.75" thickBot="1">
      <c r="A39" s="37"/>
      <c r="B39" s="38"/>
      <c r="C39" s="38"/>
      <c r="D39" s="38"/>
      <c r="E39" s="38"/>
      <c r="F39" s="39"/>
      <c r="G39" s="40"/>
      <c r="H39" s="40"/>
      <c r="I39" s="41"/>
      <c r="J39" s="41"/>
    </row>
    <row r="40" spans="1:10" ht="18.75" thickTop="1">
      <c r="A40" s="50" t="s">
        <v>2</v>
      </c>
      <c r="B40" s="51"/>
      <c r="C40" s="51"/>
      <c r="D40" s="51"/>
      <c r="E40" s="51"/>
      <c r="F40" s="51" t="s">
        <v>3</v>
      </c>
      <c r="G40" s="51"/>
      <c r="H40" s="51"/>
      <c r="I40" s="51"/>
      <c r="J40" s="52"/>
    </row>
    <row r="41" spans="1:10">
      <c r="A41" s="53" t="s">
        <v>4</v>
      </c>
      <c r="B41" s="55" t="s">
        <v>103</v>
      </c>
      <c r="C41" s="55" t="s">
        <v>104</v>
      </c>
      <c r="D41" s="56" t="s">
        <v>106</v>
      </c>
      <c r="E41" s="54" t="s">
        <v>100</v>
      </c>
      <c r="F41" s="54" t="s">
        <v>4</v>
      </c>
      <c r="G41" s="55" t="s">
        <v>103</v>
      </c>
      <c r="H41" s="55" t="s">
        <v>104</v>
      </c>
      <c r="I41" s="56" t="s">
        <v>105</v>
      </c>
      <c r="J41" s="47" t="s">
        <v>101</v>
      </c>
    </row>
    <row r="42" spans="1:10">
      <c r="A42" s="53"/>
      <c r="B42" s="55"/>
      <c r="C42" s="55"/>
      <c r="D42" s="56"/>
      <c r="E42" s="54"/>
      <c r="F42" s="54"/>
      <c r="G42" s="55"/>
      <c r="H42" s="55"/>
      <c r="I42" s="56"/>
      <c r="J42" s="47"/>
    </row>
    <row r="43" spans="1:10" ht="18">
      <c r="A43" s="7" t="s">
        <v>59</v>
      </c>
      <c r="B43" s="14"/>
      <c r="C43" s="14"/>
      <c r="D43" s="14"/>
      <c r="E43" s="14"/>
      <c r="F43" s="29" t="s">
        <v>88</v>
      </c>
      <c r="G43" s="13">
        <v>2000000</v>
      </c>
      <c r="H43" s="13">
        <v>2000000</v>
      </c>
      <c r="I43" s="12">
        <v>85000</v>
      </c>
      <c r="J43" s="18">
        <v>160000</v>
      </c>
    </row>
    <row r="44" spans="1:10" ht="18">
      <c r="A44" s="8" t="s">
        <v>60</v>
      </c>
      <c r="B44" s="11">
        <v>0</v>
      </c>
      <c r="C44" s="11">
        <v>99600</v>
      </c>
      <c r="D44" s="12">
        <v>99600</v>
      </c>
      <c r="E44" s="12">
        <v>99600</v>
      </c>
      <c r="F44" s="29" t="s">
        <v>61</v>
      </c>
      <c r="G44" s="11">
        <v>5265000</v>
      </c>
      <c r="H44" s="11">
        <v>5265000</v>
      </c>
      <c r="I44" s="12">
        <v>198000</v>
      </c>
      <c r="J44" s="18">
        <v>320464</v>
      </c>
    </row>
    <row r="45" spans="1:10" ht="18">
      <c r="A45" s="8" t="s">
        <v>62</v>
      </c>
      <c r="B45" s="11">
        <v>2000000</v>
      </c>
      <c r="C45" s="11">
        <v>1800000</v>
      </c>
      <c r="D45" s="12"/>
      <c r="E45" s="12"/>
      <c r="F45" s="29" t="s">
        <v>63</v>
      </c>
      <c r="G45" s="11">
        <v>5265000</v>
      </c>
      <c r="H45" s="11">
        <v>5265000</v>
      </c>
      <c r="I45" s="12">
        <v>200500</v>
      </c>
      <c r="J45" s="18">
        <v>669350</v>
      </c>
    </row>
    <row r="46" spans="1:10" ht="18">
      <c r="A46" s="8" t="s">
        <v>64</v>
      </c>
      <c r="B46" s="11">
        <v>6000000</v>
      </c>
      <c r="C46" s="11">
        <v>5334000</v>
      </c>
      <c r="D46" s="12">
        <v>1633000</v>
      </c>
      <c r="E46" s="12">
        <v>4900000</v>
      </c>
      <c r="F46" s="29" t="s">
        <v>80</v>
      </c>
      <c r="G46" s="13">
        <v>500000</v>
      </c>
      <c r="H46" s="13">
        <v>720000</v>
      </c>
      <c r="I46" s="12"/>
      <c r="J46" s="18">
        <v>16000</v>
      </c>
    </row>
    <row r="47" spans="1:10" ht="18">
      <c r="A47" s="8" t="s">
        <v>65</v>
      </c>
      <c r="B47" s="11">
        <v>70000000</v>
      </c>
      <c r="C47" s="11">
        <v>40867000</v>
      </c>
      <c r="D47" s="12">
        <v>12866000</v>
      </c>
      <c r="E47" s="12">
        <v>40855665</v>
      </c>
      <c r="F47" s="29" t="s">
        <v>81</v>
      </c>
      <c r="G47" s="13">
        <v>500000</v>
      </c>
      <c r="H47" s="13">
        <v>640000</v>
      </c>
      <c r="I47" s="12"/>
      <c r="J47" s="18"/>
    </row>
    <row r="48" spans="1:10" ht="18">
      <c r="A48" s="8" t="s">
        <v>66</v>
      </c>
      <c r="B48" s="13">
        <v>3200000</v>
      </c>
      <c r="C48" s="13">
        <v>2082000</v>
      </c>
      <c r="D48" s="12">
        <v>1388000</v>
      </c>
      <c r="E48" s="12">
        <v>1388000</v>
      </c>
      <c r="F48" s="29" t="s">
        <v>82</v>
      </c>
      <c r="G48" s="13">
        <v>500000</v>
      </c>
      <c r="H48" s="13">
        <v>560000</v>
      </c>
      <c r="I48" s="12">
        <v>15000</v>
      </c>
      <c r="J48" s="18">
        <v>15000</v>
      </c>
    </row>
    <row r="49" spans="1:10" ht="18">
      <c r="A49" s="8" t="s">
        <v>75</v>
      </c>
      <c r="B49" s="13">
        <v>0</v>
      </c>
      <c r="C49" s="13">
        <v>52853040</v>
      </c>
      <c r="D49" s="12">
        <v>39150400</v>
      </c>
      <c r="E49" s="12">
        <v>39150400</v>
      </c>
      <c r="F49" s="29" t="s">
        <v>83</v>
      </c>
      <c r="G49" s="13">
        <v>500000</v>
      </c>
      <c r="H49" s="13">
        <v>400000</v>
      </c>
      <c r="I49" s="12">
        <v>82400</v>
      </c>
      <c r="J49" s="18">
        <v>82400</v>
      </c>
    </row>
    <row r="50" spans="1:10" ht="18">
      <c r="A50" s="8" t="s">
        <v>107</v>
      </c>
      <c r="B50" s="13"/>
      <c r="C50" s="13">
        <v>8743000</v>
      </c>
      <c r="D50" s="12"/>
      <c r="E50" s="13">
        <v>8743000</v>
      </c>
      <c r="F50" s="29" t="s">
        <v>84</v>
      </c>
      <c r="G50" s="13">
        <v>500000</v>
      </c>
      <c r="H50" s="13">
        <v>400000</v>
      </c>
      <c r="I50" s="12">
        <v>127765</v>
      </c>
      <c r="J50" s="18">
        <v>159765</v>
      </c>
    </row>
    <row r="51" spans="1:10" ht="18">
      <c r="A51" s="8" t="s">
        <v>108</v>
      </c>
      <c r="B51" s="13"/>
      <c r="C51" s="13"/>
      <c r="D51" s="12">
        <v>124500</v>
      </c>
      <c r="E51" s="12"/>
      <c r="F51" s="29" t="s">
        <v>85</v>
      </c>
      <c r="G51" s="13">
        <v>4900000</v>
      </c>
      <c r="H51" s="13">
        <v>3980000</v>
      </c>
      <c r="I51" s="12"/>
      <c r="J51" s="18">
        <v>240000</v>
      </c>
    </row>
    <row r="52" spans="1:10" ht="18">
      <c r="A52" s="7" t="s">
        <v>67</v>
      </c>
      <c r="B52" s="14">
        <f>SUM(B44:B49)</f>
        <v>81200000</v>
      </c>
      <c r="C52" s="14">
        <f>SUM(C44:C50)</f>
        <v>111778640</v>
      </c>
      <c r="D52" s="14">
        <f>SUM(D44:D51)</f>
        <v>55261500</v>
      </c>
      <c r="E52" s="14">
        <f>SUM(E44:E51)</f>
        <v>95136665</v>
      </c>
      <c r="F52" s="29" t="s">
        <v>86</v>
      </c>
      <c r="G52" s="13">
        <v>500000</v>
      </c>
      <c r="H52" s="13">
        <v>1200000</v>
      </c>
      <c r="I52" s="12"/>
      <c r="J52" s="18"/>
    </row>
    <row r="53" spans="1:10" ht="18">
      <c r="A53" s="8" t="s">
        <v>95</v>
      </c>
      <c r="B53" s="11"/>
      <c r="C53" s="11"/>
      <c r="D53" s="11">
        <v>476344.86</v>
      </c>
      <c r="E53" s="11">
        <v>138065</v>
      </c>
      <c r="F53" s="29" t="s">
        <v>91</v>
      </c>
      <c r="G53" s="13">
        <v>10603000</v>
      </c>
      <c r="H53" s="13">
        <v>10182400</v>
      </c>
      <c r="I53" s="12">
        <v>220000</v>
      </c>
      <c r="J53" s="18">
        <v>440000</v>
      </c>
    </row>
    <row r="54" spans="1:10" ht="18">
      <c r="A54" s="9"/>
      <c r="B54" s="11"/>
      <c r="C54" s="11"/>
      <c r="D54" s="11"/>
      <c r="E54" s="11"/>
      <c r="F54" s="29" t="s">
        <v>109</v>
      </c>
      <c r="G54" s="13"/>
      <c r="H54" s="13">
        <v>820000</v>
      </c>
      <c r="I54" s="12"/>
      <c r="J54" s="18"/>
    </row>
    <row r="55" spans="1:10" ht="18">
      <c r="A55" s="9"/>
      <c r="B55" s="11"/>
      <c r="C55" s="11"/>
      <c r="D55" s="11"/>
      <c r="E55" s="11"/>
      <c r="F55" s="29" t="s">
        <v>89</v>
      </c>
      <c r="G55" s="13">
        <v>300000</v>
      </c>
      <c r="H55" s="13"/>
      <c r="I55" s="12"/>
      <c r="J55" s="18"/>
    </row>
    <row r="56" spans="1:10" ht="18">
      <c r="A56" s="9"/>
      <c r="B56" s="11"/>
      <c r="C56" s="11"/>
      <c r="D56" s="11"/>
      <c r="E56" s="11"/>
      <c r="F56" s="29" t="s">
        <v>57</v>
      </c>
      <c r="G56" s="13">
        <v>300000</v>
      </c>
      <c r="H56" s="13">
        <v>200000</v>
      </c>
      <c r="I56" s="12"/>
      <c r="J56" s="18">
        <v>95372</v>
      </c>
    </row>
    <row r="57" spans="1:10" ht="18">
      <c r="A57" s="9"/>
      <c r="B57" s="11"/>
      <c r="C57" s="11"/>
      <c r="D57" s="11"/>
      <c r="E57" s="11"/>
      <c r="F57" s="29" t="s">
        <v>90</v>
      </c>
      <c r="G57" s="13">
        <v>450000</v>
      </c>
      <c r="H57" s="13">
        <v>330000</v>
      </c>
      <c r="I57" s="12">
        <v>370376</v>
      </c>
      <c r="J57" s="18">
        <v>370376</v>
      </c>
    </row>
    <row r="58" spans="1:10" ht="18">
      <c r="A58" s="9"/>
      <c r="B58" s="11"/>
      <c r="C58" s="11"/>
      <c r="D58" s="11"/>
      <c r="E58" s="11"/>
      <c r="F58" s="29" t="s">
        <v>92</v>
      </c>
      <c r="G58" s="13">
        <v>400000</v>
      </c>
      <c r="H58" s="13">
        <v>360600</v>
      </c>
      <c r="I58" s="12">
        <v>169500</v>
      </c>
      <c r="J58" s="18">
        <v>169500</v>
      </c>
    </row>
    <row r="59" spans="1:10" ht="18">
      <c r="A59" s="9"/>
      <c r="B59" s="11"/>
      <c r="C59" s="11"/>
      <c r="D59" s="11"/>
      <c r="E59" s="11"/>
      <c r="F59" s="29" t="s">
        <v>111</v>
      </c>
      <c r="G59" s="13"/>
      <c r="H59" s="13">
        <v>160000</v>
      </c>
      <c r="I59" s="12"/>
      <c r="J59" s="18"/>
    </row>
    <row r="60" spans="1:10" ht="18">
      <c r="A60" s="9"/>
      <c r="B60" s="11"/>
      <c r="C60" s="11"/>
      <c r="D60" s="11"/>
      <c r="E60" s="11"/>
      <c r="F60" s="29" t="s">
        <v>110</v>
      </c>
      <c r="G60" s="13"/>
      <c r="H60" s="13">
        <v>3080000</v>
      </c>
      <c r="I60" s="12"/>
      <c r="J60" s="18">
        <v>120000</v>
      </c>
    </row>
    <row r="61" spans="1:10" ht="18">
      <c r="A61" s="9"/>
      <c r="B61" s="11"/>
      <c r="C61" s="11"/>
      <c r="D61" s="11"/>
      <c r="E61" s="11"/>
      <c r="F61" s="29" t="s">
        <v>77</v>
      </c>
      <c r="G61" s="13">
        <v>17079250</v>
      </c>
      <c r="H61" s="13">
        <v>3999250</v>
      </c>
      <c r="I61" s="12"/>
      <c r="J61" s="18"/>
    </row>
    <row r="62" spans="1:10" ht="18">
      <c r="A62" s="9"/>
      <c r="B62" s="11"/>
      <c r="C62" s="11"/>
      <c r="D62" s="11"/>
      <c r="E62" s="11"/>
      <c r="F62" s="29" t="s">
        <v>78</v>
      </c>
      <c r="G62" s="13">
        <v>1000000</v>
      </c>
      <c r="H62" s="13">
        <v>11000000</v>
      </c>
      <c r="I62" s="12"/>
      <c r="J62" s="18"/>
    </row>
    <row r="63" spans="1:10" ht="18">
      <c r="A63" s="9"/>
      <c r="B63" s="11"/>
      <c r="C63" s="11"/>
      <c r="D63" s="11"/>
      <c r="E63" s="11"/>
      <c r="F63" s="29" t="s">
        <v>115</v>
      </c>
      <c r="G63" s="13">
        <v>1579000</v>
      </c>
      <c r="H63" s="13">
        <v>1579000</v>
      </c>
      <c r="I63" s="12">
        <v>699523</v>
      </c>
      <c r="J63" s="18">
        <v>699523</v>
      </c>
    </row>
    <row r="64" spans="1:10" ht="18">
      <c r="A64" s="9"/>
      <c r="B64" s="11"/>
      <c r="C64" s="11"/>
      <c r="D64" s="11"/>
      <c r="E64" s="11"/>
      <c r="F64" s="28" t="s">
        <v>93</v>
      </c>
      <c r="G64" s="30">
        <f>SUM(G37:G63)</f>
        <v>55141250</v>
      </c>
      <c r="H64" s="30">
        <f>SUM(H37:H63)</f>
        <v>55141250</v>
      </c>
      <c r="I64" s="31">
        <f>SUM(I37:I63)</f>
        <v>2168064</v>
      </c>
      <c r="J64" s="22">
        <f>SUM(J43:J63)</f>
        <v>3557750</v>
      </c>
    </row>
    <row r="65" spans="1:11" ht="18">
      <c r="A65" s="9"/>
      <c r="B65" s="11"/>
      <c r="C65" s="11"/>
      <c r="D65" s="11"/>
      <c r="E65" s="11"/>
      <c r="F65" s="29" t="s">
        <v>87</v>
      </c>
      <c r="G65" s="13">
        <v>2500000</v>
      </c>
      <c r="H65" s="13">
        <v>2500000</v>
      </c>
      <c r="I65" s="12">
        <v>160000</v>
      </c>
      <c r="J65" s="18">
        <v>822255</v>
      </c>
      <c r="K65" s="2"/>
    </row>
    <row r="66" spans="1:11" ht="18">
      <c r="A66" s="9"/>
      <c r="B66" s="11"/>
      <c r="C66" s="11"/>
      <c r="D66" s="11"/>
      <c r="E66" s="11"/>
      <c r="F66" s="29" t="s">
        <v>102</v>
      </c>
      <c r="G66" s="13"/>
      <c r="H66" s="13"/>
      <c r="I66" s="12">
        <v>989421</v>
      </c>
      <c r="J66" s="18">
        <v>1983986</v>
      </c>
    </row>
    <row r="67" spans="1:11" ht="18">
      <c r="A67" s="9"/>
      <c r="B67" s="11"/>
      <c r="C67" s="11"/>
      <c r="D67" s="11"/>
      <c r="E67" s="11"/>
      <c r="F67" s="29" t="s">
        <v>69</v>
      </c>
      <c r="G67" s="11">
        <v>70000000</v>
      </c>
      <c r="H67" s="11">
        <v>40467000</v>
      </c>
      <c r="I67" s="25">
        <v>1143872</v>
      </c>
      <c r="J67" s="20">
        <v>1788950</v>
      </c>
      <c r="K67" s="2"/>
    </row>
    <row r="68" spans="1:11" ht="18">
      <c r="A68" s="9"/>
      <c r="B68" s="11"/>
      <c r="C68" s="11"/>
      <c r="D68" s="11"/>
      <c r="E68" s="11"/>
      <c r="F68" s="29" t="s">
        <v>112</v>
      </c>
      <c r="G68" s="11"/>
      <c r="H68" s="11">
        <v>8743000</v>
      </c>
      <c r="I68" s="25">
        <v>0</v>
      </c>
      <c r="J68" s="20">
        <v>0</v>
      </c>
    </row>
    <row r="69" spans="1:11" ht="18">
      <c r="A69" s="9"/>
      <c r="B69" s="11"/>
      <c r="C69" s="11"/>
      <c r="D69" s="11"/>
      <c r="E69" s="11"/>
      <c r="F69" s="32" t="s">
        <v>70</v>
      </c>
      <c r="G69" s="14">
        <f>G67+G65+G64</f>
        <v>127641250</v>
      </c>
      <c r="H69" s="14">
        <f>H64+H65+H67+H68</f>
        <v>106851250</v>
      </c>
      <c r="I69" s="14">
        <f>SUM(I65:I68)</f>
        <v>2293293</v>
      </c>
      <c r="J69" s="21">
        <f>SUM(J65:J68)</f>
        <v>4595191</v>
      </c>
      <c r="K69" s="2"/>
    </row>
    <row r="70" spans="1:11" ht="18">
      <c r="A70" s="9"/>
      <c r="B70" s="11"/>
      <c r="C70" s="11"/>
      <c r="D70" s="11"/>
      <c r="E70" s="11"/>
      <c r="F70" s="32" t="s">
        <v>71</v>
      </c>
      <c r="G70" s="14">
        <f>G69+G35</f>
        <v>157941250</v>
      </c>
      <c r="H70" s="14">
        <f>H69+H35</f>
        <v>188519890</v>
      </c>
      <c r="I70" s="14">
        <f>I69+I64+I35</f>
        <v>56109623</v>
      </c>
      <c r="J70" s="21">
        <f>J69+J64+J35</f>
        <v>61726504</v>
      </c>
    </row>
    <row r="71" spans="1:11" ht="18">
      <c r="A71" s="9"/>
      <c r="B71" s="11"/>
      <c r="C71" s="11"/>
      <c r="D71" s="11"/>
      <c r="E71" s="11"/>
      <c r="F71" s="28" t="s">
        <v>72</v>
      </c>
      <c r="G71" s="14"/>
      <c r="H71" s="14"/>
      <c r="I71" s="14"/>
      <c r="J71" s="21"/>
    </row>
    <row r="72" spans="1:11" ht="18">
      <c r="A72" s="9"/>
      <c r="B72" s="11"/>
      <c r="C72" s="11"/>
      <c r="D72" s="11"/>
      <c r="E72" s="11"/>
      <c r="F72" s="3" t="s">
        <v>96</v>
      </c>
      <c r="G72" s="14"/>
      <c r="H72" s="14"/>
      <c r="I72" s="12">
        <v>92262564.609999999</v>
      </c>
      <c r="J72" s="18">
        <v>140136733.47</v>
      </c>
      <c r="K72" s="2"/>
    </row>
    <row r="73" spans="1:11" ht="18">
      <c r="A73" s="9"/>
      <c r="B73" s="11"/>
      <c r="C73" s="11"/>
      <c r="D73" s="11"/>
      <c r="E73" s="11"/>
      <c r="F73" s="35" t="s">
        <v>97</v>
      </c>
      <c r="G73" s="14"/>
      <c r="H73" s="14"/>
      <c r="I73" s="11">
        <v>1815587</v>
      </c>
      <c r="J73" s="24">
        <v>1155397</v>
      </c>
    </row>
    <row r="74" spans="1:11" ht="18">
      <c r="A74" s="9"/>
      <c r="B74" s="11"/>
      <c r="C74" s="11"/>
      <c r="D74" s="11"/>
      <c r="E74" s="11"/>
      <c r="F74" s="35" t="s">
        <v>68</v>
      </c>
      <c r="G74" s="14"/>
      <c r="H74" s="14"/>
      <c r="I74" s="11">
        <v>102409</v>
      </c>
      <c r="J74" s="24">
        <v>85997</v>
      </c>
    </row>
    <row r="75" spans="1:11" ht="18">
      <c r="A75" s="9"/>
      <c r="B75" s="11"/>
      <c r="C75" s="11"/>
      <c r="D75" s="11"/>
      <c r="E75" s="11"/>
      <c r="F75" s="35" t="s">
        <v>116</v>
      </c>
      <c r="G75" s="14"/>
      <c r="H75" s="14"/>
      <c r="I75" s="11"/>
      <c r="J75" s="24">
        <v>250307</v>
      </c>
    </row>
    <row r="76" spans="1:11" ht="18">
      <c r="A76" s="9"/>
      <c r="B76" s="11"/>
      <c r="C76" s="11"/>
      <c r="D76" s="11"/>
      <c r="E76" s="11"/>
      <c r="F76" s="29"/>
      <c r="G76" s="14"/>
      <c r="H76" s="14"/>
      <c r="I76" s="14">
        <f>SUM(I72:I74)</f>
        <v>94180560.609999999</v>
      </c>
      <c r="J76" s="21">
        <f>SUM(J72:J75)</f>
        <v>141628434.47</v>
      </c>
    </row>
    <row r="77" spans="1:11" ht="20.25" thickBot="1">
      <c r="A77" s="10" t="s">
        <v>71</v>
      </c>
      <c r="B77" s="15">
        <f>B52+B37</f>
        <v>157941250</v>
      </c>
      <c r="C77" s="15">
        <f>C52+C37</f>
        <v>188519890</v>
      </c>
      <c r="D77" s="15">
        <f>D53+D52+D37</f>
        <v>150290183.61000001</v>
      </c>
      <c r="E77" s="15">
        <f>E53+E52+E37</f>
        <v>203354938.47</v>
      </c>
      <c r="F77" s="5" t="s">
        <v>71</v>
      </c>
      <c r="G77" s="15">
        <f>SUM(G70:G76)</f>
        <v>157941250</v>
      </c>
      <c r="H77" s="15">
        <f>SUM(H70:H76)</f>
        <v>188519890</v>
      </c>
      <c r="I77" s="15">
        <f>I70+I76</f>
        <v>150290183.61000001</v>
      </c>
      <c r="J77" s="23">
        <f>J70+J76</f>
        <v>203354938.47</v>
      </c>
    </row>
    <row r="78" spans="1:11" ht="18" thickTop="1">
      <c r="B78" s="2"/>
      <c r="C78" s="2"/>
      <c r="D78" s="2"/>
      <c r="E78" s="36"/>
      <c r="G78" s="2"/>
      <c r="H78" s="2"/>
      <c r="I78" s="36"/>
      <c r="J78" s="2"/>
    </row>
    <row r="79" spans="1:11" ht="18">
      <c r="A79" s="1" t="s">
        <v>98</v>
      </c>
      <c r="B79" s="2"/>
      <c r="C79" s="2"/>
      <c r="D79" s="2"/>
      <c r="E79" s="2"/>
      <c r="F79" s="6" t="s">
        <v>73</v>
      </c>
      <c r="J79" s="4" t="s">
        <v>74</v>
      </c>
    </row>
  </sheetData>
  <mergeCells count="28">
    <mergeCell ref="A1:J1"/>
    <mergeCell ref="A2:J2"/>
    <mergeCell ref="A3:J3"/>
    <mergeCell ref="A4:J4"/>
    <mergeCell ref="A5:E5"/>
    <mergeCell ref="F5:J5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40:E40"/>
    <mergeCell ref="F40:J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</mergeCells>
  <printOptions horizontalCentered="1"/>
  <pageMargins left="0.45" right="0.2" top="0.5" bottom="0.2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kartik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2016-05-15T10:12:01Z</dcterms:modified>
</cp:coreProperties>
</file>